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E6ACFF50-BB36-4299-8111-78FBEDFC1CB0}"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<sst xmlns="http://schemas.openxmlformats.org/spreadsheetml/2006/main" count="444" uniqueCount="341">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</sst>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188</v>
      </c>
      <c r="B10" s="164"/>
      <c r="C10" s="164"/>
      <c r="D10" s="161" t="str">
        <f>VLOOKUP(A10,datos,2,0)</f>
        <v>Experto/a 3</v>
      </c>
      <c r="E10" s="161"/>
      <c r="F10" s="161"/>
      <c r="G10" s="158" t="str">
        <f>VLOOKUP(A10,datos,3,0)</f>
        <v>Consultor/a de datos abiertos Iniciativa Aporta en Red.es</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Formación en Frameworks Agile.
Formación en Data Science y Python.</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10 años de experiencia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10 años de experiencia en el sector de las Tecnologías de la Información.</v>
      </c>
      <c r="C20" s="193"/>
      <c r="D20" s="193"/>
      <c r="E20" s="193"/>
      <c r="F20" s="193"/>
      <c r="G20" s="193"/>
      <c r="H20" s="193"/>
      <c r="I20" s="43"/>
      <c r="J20" s="177"/>
      <c r="K20" s="177"/>
      <c r="L20" s="178"/>
    </row>
    <row r="21" spans="1:12" s="2" customFormat="1" ht="123" customHeight="1" thickBot="1" x14ac:dyDescent="0.3">
      <c r="A21" s="35" t="s">
        <v>38</v>
      </c>
      <c r="B21" s="192" t="str">
        <f>VLOOKUP(A10,datos,8,0)</f>
        <v>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v>
      </c>
      <c r="C21" s="192"/>
      <c r="D21" s="192"/>
      <c r="E21" s="192"/>
      <c r="F21" s="192"/>
      <c r="G21" s="192"/>
      <c r="H21" s="192"/>
      <c r="I21" s="43"/>
      <c r="J21" s="177"/>
      <c r="K21" s="177"/>
      <c r="L21" s="178"/>
    </row>
    <row r="22" spans="1:12" s="2" customFormat="1" ht="60" customHeight="1" thickBot="1" x14ac:dyDescent="0.3">
      <c r="A22" s="35" t="s">
        <v>39</v>
      </c>
      <c r="B22" s="192" t="str">
        <f>VLOOKUP(A10,datos,9,0)</f>
        <v>Al menos 5 años de experiencia en gestión de herramientas ERP incluyendo el análisis funcional de mejoras de dichas herramientas.</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Se requiere certificación en PowerBI Data Analyst.</v>
      </c>
      <c r="B24" s="153"/>
      <c r="C24" s="153"/>
      <c r="D24" s="153"/>
      <c r="E24" s="153"/>
      <c r="F24" s="153"/>
      <c r="G24" s="153"/>
      <c r="H24" s="179"/>
      <c r="I24" s="43"/>
      <c r="J24" s="177"/>
      <c r="K24" s="177"/>
      <c r="L24" s="178"/>
    </row>
    <row r="25" spans="1:12" s="2" customFormat="1" ht="65.400000000000006" customHeight="1" thickBot="1" x14ac:dyDescent="0.3">
      <c r="A25" s="152" t="str">
        <f>VLOOKUP(A10,datos,11,0)</f>
        <v>Se requieren al menos 2 años de experiencia en desarrollo de portales (tipo intranet) con MS Sharepoint.</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WhHumFySfvkOTz7SDRTxx9IWguGQYCm4qrNHDq4EdtOdx48NaQCWLG4YUQj0YH2qozaHDI+Dw+MUgFPNXGiHvw==" saltValue="tsO67F+quFQ+u0d9O3rRc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2024-12-30T11:20:36Z</dcterms:modified>
</cp:coreProperties>
</file>